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dimensionamiento" sheetId="1" r:id="rId1"/>
    <sheet name="ahorro" sheetId="2" r:id="rId2"/>
  </sheets>
  <calcPr calcId="124519"/>
</workbook>
</file>

<file path=xl/calcChain.xml><?xml version="1.0" encoding="utf-8"?>
<calcChain xmlns="http://schemas.openxmlformats.org/spreadsheetml/2006/main">
  <c r="B19" i="2"/>
  <c r="B18"/>
  <c r="B7"/>
  <c r="B3"/>
  <c r="B8" s="1"/>
  <c r="B9" s="1"/>
  <c r="B11" s="1"/>
  <c r="B18" i="1"/>
  <c r="B10"/>
  <c r="B12"/>
  <c r="B13" s="1"/>
  <c r="B14" s="1"/>
  <c r="B8"/>
  <c r="B1"/>
  <c r="B15" i="2" l="1"/>
  <c r="B17" s="1"/>
  <c r="B14"/>
  <c r="B16" s="1"/>
  <c r="B15" i="1"/>
</calcChain>
</file>

<file path=xl/sharedStrings.xml><?xml version="1.0" encoding="utf-8"?>
<sst xmlns="http://schemas.openxmlformats.org/spreadsheetml/2006/main" count="64" uniqueCount="53">
  <si>
    <t>Volumen de la casa</t>
  </si>
  <si>
    <t>Ancho</t>
  </si>
  <si>
    <t>largo</t>
  </si>
  <si>
    <t>alto 1</t>
  </si>
  <si>
    <t>alto 2</t>
  </si>
  <si>
    <t>m3</t>
  </si>
  <si>
    <t>renovaciones por hora</t>
  </si>
  <si>
    <t>velocidad del aire</t>
  </si>
  <si>
    <t>m/minuto</t>
  </si>
  <si>
    <t>caudal por hora</t>
  </si>
  <si>
    <t>m3/h</t>
  </si>
  <si>
    <t>diametro del caño</t>
  </si>
  <si>
    <t>"</t>
  </si>
  <si>
    <t>diam en mm</t>
  </si>
  <si>
    <t>mm</t>
  </si>
  <si>
    <t>área caño</t>
  </si>
  <si>
    <t>mm2</t>
  </si>
  <si>
    <t>cantidad de caños para velocidad</t>
  </si>
  <si>
    <t>m2</t>
  </si>
  <si>
    <t>m/h</t>
  </si>
  <si>
    <t>tiempo de residencia:</t>
  </si>
  <si>
    <t>seg</t>
  </si>
  <si>
    <t>largo requerido</t>
  </si>
  <si>
    <t>m</t>
  </si>
  <si>
    <t>Temp exterior</t>
  </si>
  <si>
    <t>ºC</t>
  </si>
  <si>
    <t>Temp suelo</t>
  </si>
  <si>
    <t>Delta T</t>
  </si>
  <si>
    <t>volumen de aire del ambiente</t>
  </si>
  <si>
    <t>kJ/kg/ºC</t>
  </si>
  <si>
    <t>calor específico del aire</t>
  </si>
  <si>
    <t>densidad del aire a 14ºC</t>
  </si>
  <si>
    <t>kg/m3</t>
  </si>
  <si>
    <t>Masa de aire a enfriar</t>
  </si>
  <si>
    <t>kg</t>
  </si>
  <si>
    <t>kJ</t>
  </si>
  <si>
    <t>Cantidad de trabajo para enfriar el aire del ambiente  en una renovación</t>
  </si>
  <si>
    <t>5 renovaciones por hora</t>
  </si>
  <si>
    <t>conversión a KWh</t>
  </si>
  <si>
    <t>kWh/KJ</t>
  </si>
  <si>
    <t>kWh</t>
  </si>
  <si>
    <t>Energía equivalente para 5 renovaciones y enfriar en una hora</t>
  </si>
  <si>
    <t>Energía eléctrica sin subsidio EDEA 01/2013</t>
  </si>
  <si>
    <t>Energía eléctrica subsidiada EDEA 01/2013</t>
  </si>
  <si>
    <t>Ahorro sin subsidio</t>
  </si>
  <si>
    <t>$/kWh</t>
  </si>
  <si>
    <t>$/h</t>
  </si>
  <si>
    <t>12 horas por día, 30 días al mes (sin subsidio)</t>
  </si>
  <si>
    <t>$</t>
  </si>
  <si>
    <t>12 horas por día, 30 días al mes (con subsidio)</t>
  </si>
  <si>
    <t>Ahorro con subsidio</t>
  </si>
  <si>
    <t>AHORRO usándolo 3 mese por año (con subsidio)</t>
  </si>
  <si>
    <t>AHORRO usándolo 3 mese por año (sin subsidio)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</si>
</sst>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2" fontId="0" fillId="5" borderId="0" xfId="0" applyNumberFormat="1" applyFill="1"/>
    <xf numFmtId="0" fontId="0" fillId="5" borderId="0" xfId="0" applyFill="1"/>
    <xf numFmtId="2" fontId="0" fillId="6" borderId="0" xfId="0" applyNumberFormat="1" applyFill="1"/>
    <xf numFmtId="2" fontId="0" fillId="7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18" sqref="B18"/>
    </sheetView>
  </sheetViews>
  <sheetFormatPr baseColWidth="10" defaultColWidth="0" defaultRowHeight="15" zeroHeight="1"/>
  <cols>
    <col min="1" max="1" width="20.85546875" bestFit="1" customWidth="1"/>
    <col min="2" max="2" width="13.5703125" bestFit="1" customWidth="1"/>
    <col min="3" max="3" width="11.42578125" customWidth="1"/>
    <col min="4" max="16384" width="11.42578125" hidden="1"/>
  </cols>
  <sheetData>
    <row r="1" spans="1:3">
      <c r="A1" t="s">
        <v>0</v>
      </c>
      <c r="B1" s="3">
        <f>B2*B3*(B4+B5)/2</f>
        <v>159.375</v>
      </c>
      <c r="C1" t="s">
        <v>5</v>
      </c>
    </row>
    <row r="2" spans="1:3">
      <c r="A2" t="s">
        <v>1</v>
      </c>
      <c r="B2" s="4">
        <v>6</v>
      </c>
    </row>
    <row r="3" spans="1:3">
      <c r="A3" t="s">
        <v>2</v>
      </c>
      <c r="B3" s="4">
        <v>8.5</v>
      </c>
    </row>
    <row r="4" spans="1:3">
      <c r="A4" t="s">
        <v>3</v>
      </c>
      <c r="B4" s="4">
        <v>2.65</v>
      </c>
    </row>
    <row r="5" spans="1:3">
      <c r="A5" t="s">
        <v>4</v>
      </c>
      <c r="B5" s="4">
        <v>3.6</v>
      </c>
    </row>
    <row r="6" spans="1:3">
      <c r="B6" s="1"/>
    </row>
    <row r="7" spans="1:3">
      <c r="A7" t="s">
        <v>6</v>
      </c>
      <c r="B7" s="4">
        <v>5</v>
      </c>
    </row>
    <row r="8" spans="1:3">
      <c r="A8" t="s">
        <v>9</v>
      </c>
      <c r="B8" s="3">
        <f>B7*B1</f>
        <v>796.875</v>
      </c>
      <c r="C8" t="s">
        <v>10</v>
      </c>
    </row>
    <row r="9" spans="1:3">
      <c r="A9" t="s">
        <v>7</v>
      </c>
      <c r="B9" s="4">
        <v>100</v>
      </c>
      <c r="C9" t="s">
        <v>8</v>
      </c>
    </row>
    <row r="10" spans="1:3">
      <c r="A10" t="s">
        <v>7</v>
      </c>
      <c r="B10" s="3">
        <f>B9*60</f>
        <v>6000</v>
      </c>
      <c r="C10" t="s">
        <v>19</v>
      </c>
    </row>
    <row r="11" spans="1:3">
      <c r="A11" t="s">
        <v>11</v>
      </c>
      <c r="B11" s="4">
        <v>10</v>
      </c>
      <c r="C11" t="s">
        <v>12</v>
      </c>
    </row>
    <row r="12" spans="1:3">
      <c r="A12" t="s">
        <v>13</v>
      </c>
      <c r="B12" s="3">
        <f>B11*25.4</f>
        <v>254</v>
      </c>
      <c r="C12" t="s">
        <v>14</v>
      </c>
    </row>
    <row r="13" spans="1:3">
      <c r="A13" t="s">
        <v>15</v>
      </c>
      <c r="B13" s="3">
        <f>B12*B12*PI()/4</f>
        <v>50670.747909749771</v>
      </c>
      <c r="C13" t="s">
        <v>16</v>
      </c>
    </row>
    <row r="14" spans="1:3">
      <c r="A14" t="s">
        <v>15</v>
      </c>
      <c r="B14" s="3">
        <f>B13/100/100/100</f>
        <v>5.0670747909749771E-2</v>
      </c>
      <c r="C14" t="s">
        <v>18</v>
      </c>
    </row>
    <row r="15" spans="1:3">
      <c r="A15" t="s">
        <v>17</v>
      </c>
      <c r="B15" s="2">
        <f>B8/B10/B14</f>
        <v>2.6210882112210738</v>
      </c>
    </row>
    <row r="16" spans="1:3">
      <c r="B16" s="1"/>
    </row>
    <row r="17" spans="1:3">
      <c r="A17" t="s">
        <v>20</v>
      </c>
      <c r="B17" s="4">
        <v>5</v>
      </c>
      <c r="C17" t="s">
        <v>21</v>
      </c>
    </row>
    <row r="18" spans="1:3">
      <c r="A18" t="s">
        <v>22</v>
      </c>
      <c r="B18" s="2">
        <f>B9/60*B17</f>
        <v>8.3333333333333339</v>
      </c>
      <c r="C18" t="s">
        <v>23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A11" sqref="A11"/>
    </sheetView>
  </sheetViews>
  <sheetFormatPr baseColWidth="10" defaultColWidth="0" defaultRowHeight="15" zeroHeight="1"/>
  <cols>
    <col min="1" max="1" width="66.140625" bestFit="1" customWidth="1"/>
    <col min="2" max="3" width="11.42578125" customWidth="1"/>
    <col min="4" max="16384" width="11.42578125" hidden="1"/>
  </cols>
  <sheetData>
    <row r="1" spans="1:3">
      <c r="A1" t="s">
        <v>24</v>
      </c>
      <c r="B1" s="5">
        <v>30</v>
      </c>
      <c r="C1" t="s">
        <v>25</v>
      </c>
    </row>
    <row r="2" spans="1:3">
      <c r="A2" t="s">
        <v>26</v>
      </c>
      <c r="B2" s="5">
        <v>14</v>
      </c>
      <c r="C2" t="s">
        <v>25</v>
      </c>
    </row>
    <row r="3" spans="1:3">
      <c r="A3" t="s">
        <v>27</v>
      </c>
      <c r="B3" s="8">
        <f>B1-B2</f>
        <v>16</v>
      </c>
      <c r="C3" t="s">
        <v>25</v>
      </c>
    </row>
    <row r="4" spans="1:3">
      <c r="A4" t="s">
        <v>28</v>
      </c>
      <c r="B4" s="5">
        <v>160</v>
      </c>
      <c r="C4" t="s">
        <v>5</v>
      </c>
    </row>
    <row r="5" spans="1:3">
      <c r="A5" t="s">
        <v>30</v>
      </c>
      <c r="B5" s="5">
        <v>1.012</v>
      </c>
      <c r="C5" t="s">
        <v>29</v>
      </c>
    </row>
    <row r="6" spans="1:3">
      <c r="A6" t="s">
        <v>31</v>
      </c>
      <c r="B6" s="5">
        <v>1.234</v>
      </c>
      <c r="C6" t="s">
        <v>32</v>
      </c>
    </row>
    <row r="7" spans="1:3">
      <c r="A7" t="s">
        <v>33</v>
      </c>
      <c r="B7" s="8">
        <f>B6*B4</f>
        <v>197.44</v>
      </c>
      <c r="C7" t="s">
        <v>34</v>
      </c>
    </row>
    <row r="8" spans="1:3">
      <c r="A8" t="s">
        <v>36</v>
      </c>
      <c r="B8" s="8">
        <f>B7*B5*B3</f>
        <v>3196.94848</v>
      </c>
      <c r="C8" t="s">
        <v>35</v>
      </c>
    </row>
    <row r="9" spans="1:3">
      <c r="A9" t="s">
        <v>37</v>
      </c>
      <c r="B9" s="8">
        <f>B8*5</f>
        <v>15984.742399999999</v>
      </c>
      <c r="C9" t="s">
        <v>35</v>
      </c>
    </row>
    <row r="10" spans="1:3">
      <c r="A10" t="s">
        <v>38</v>
      </c>
      <c r="B10" s="6">
        <v>2.7799999999999998E-4</v>
      </c>
      <c r="C10" t="s">
        <v>39</v>
      </c>
    </row>
    <row r="11" spans="1:3">
      <c r="A11" t="s">
        <v>41</v>
      </c>
      <c r="B11" s="8">
        <f>B10*B9</f>
        <v>4.443758387199999</v>
      </c>
      <c r="C11" t="s">
        <v>40</v>
      </c>
    </row>
    <row r="12" spans="1:3">
      <c r="A12" t="s">
        <v>43</v>
      </c>
      <c r="B12" s="6">
        <v>0.24759999999999999</v>
      </c>
      <c r="C12" t="s">
        <v>45</v>
      </c>
    </row>
    <row r="13" spans="1:3">
      <c r="A13" t="s">
        <v>42</v>
      </c>
      <c r="B13" s="6">
        <v>0.57330000000000003</v>
      </c>
      <c r="C13" t="s">
        <v>45</v>
      </c>
    </row>
    <row r="14" spans="1:3">
      <c r="A14" t="s">
        <v>50</v>
      </c>
      <c r="B14" s="8">
        <f>B12*B11</f>
        <v>1.1002745766707196</v>
      </c>
      <c r="C14" t="s">
        <v>46</v>
      </c>
    </row>
    <row r="15" spans="1:3">
      <c r="A15" t="s">
        <v>44</v>
      </c>
      <c r="B15" s="8">
        <f>B13*B11</f>
        <v>2.5476066833817597</v>
      </c>
      <c r="C15" t="s">
        <v>46</v>
      </c>
    </row>
    <row r="16" spans="1:3">
      <c r="A16" t="s">
        <v>49</v>
      </c>
      <c r="B16" s="7">
        <f>B14*12*30</f>
        <v>396.09884760145906</v>
      </c>
      <c r="C16" t="s">
        <v>48</v>
      </c>
    </row>
    <row r="17" spans="1:3">
      <c r="A17" t="s">
        <v>47</v>
      </c>
      <c r="B17" s="7">
        <f>B15*12*30</f>
        <v>917.13840601743345</v>
      </c>
      <c r="C17" t="s">
        <v>48</v>
      </c>
    </row>
    <row r="18" spans="1:3">
      <c r="A18" t="s">
        <v>51</v>
      </c>
      <c r="B18" s="7">
        <f>B16*3</f>
        <v>1188.2965428043772</v>
      </c>
      <c r="C18" t="s">
        <v>48</v>
      </c>
    </row>
    <row r="19" spans="1:3">
      <c r="A19" t="s">
        <v>52</v>
      </c>
      <c r="B19" s="7">
        <f>B17*3</f>
        <v>2751.4152180523006</v>
      </c>
      <c r="C19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dimensionamiento</vt:lpstr>
      <vt:lpstr>ahorro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Kulbaba</dc:creator>
  <cp:lastModifiedBy>Pablo Kulbaba</cp:lastModifiedBy>
  <dcterms:created xsi:type="dcterms:W3CDTF">2013-01-28T06:27:31Z</dcterms:created>
  <dcterms:modified xsi:type="dcterms:W3CDTF">2013-01-28T18:35:59Z</dcterms:modified>
</cp:coreProperties>
</file>